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smarsh\Desktop\"/>
    </mc:Choice>
  </mc:AlternateContent>
  <xr:revisionPtr revIDLastSave="0" documentId="8_{F0D8C613-55BF-438E-BE06-049ED984E2CB}" xr6:coauthVersionLast="47" xr6:coauthVersionMax="47" xr10:uidLastSave="{00000000-0000-0000-0000-000000000000}"/>
  <bookViews>
    <workbookView xWindow="29805" yWindow="-3705" windowWidth="27000" windowHeight="14235" xr2:uid="{3926817C-DD3C-47F8-83E5-982A99948AA8}"/>
  </bookViews>
  <sheets>
    <sheet name="Sheet2" sheetId="2" r:id="rId1"/>
  </sheets>
  <externalReferences>
    <externalReference r:id="rId2"/>
  </externalReferences>
  <definedNames>
    <definedName name="_Fill">#REF!</definedName>
    <definedName name="_Table1_In1">#REF!</definedName>
    <definedName name="_Table1_Out">#REF!</definedName>
    <definedName name="_Table2_In1">#REF!</definedName>
    <definedName name="_Table2_In2">#REF!</definedName>
    <definedName name="_Table2_Out">#REF!</definedName>
    <definedName name="bob">#REF!</definedName>
    <definedName name="fee">#REF!</definedName>
    <definedName name="find">#REF!</definedName>
    <definedName name="Forty">#REF!</definedName>
    <definedName name="Garry">#REF!</definedName>
    <definedName name="gg">#REF!</definedName>
    <definedName name="irr">#REF!</definedName>
    <definedName name="loan">#REF!</definedName>
    <definedName name="pop">#REF!</definedName>
    <definedName name="sf">#REF!</definedName>
    <definedName name="sff">#REF!</definedName>
    <definedName name="sfjc">#REF!</definedName>
    <definedName name="tsf">#REF!</definedName>
    <definedName name="wrn.Both._.Halves.">#REF!</definedName>
    <definedName name="wrn.Complete._.asn.">#REF!</definedName>
    <definedName name="wrn.Complete._.Distribution._.Sheet.">#REF!</definedName>
    <definedName name="wrn.Complete._.Distribution._Key.">#REF!</definedName>
    <definedName name="wrn.Complete._.File.">#REF!</definedName>
    <definedName name="wrn.Complete._.File2">#REF!</definedName>
    <definedName name="wrn.Complete._.File2.">#REF!</definedName>
    <definedName name="wrn.Complete._.Job._.Sheet.">#REF!</definedName>
    <definedName name="wrn.Complete2._.File.">#REF!</definedName>
    <definedName name="wrn.Complete2._.Job._.Sheet.">#REF!</definedName>
    <definedName name="wrn.Complete3._.asn">#REF!</definedName>
    <definedName name="wrn.Complete3._Distribution._.Sheet">#REF!</definedName>
    <definedName name="wrn.print._.all.">#REF!</definedName>
    <definedName name="wrn.print._.both.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0" i="2" l="1"/>
  <c r="C22" i="2" s="1"/>
  <c r="C13" i="2"/>
  <c r="C14" i="2" s="1"/>
  <c r="C31" i="2" l="1"/>
  <c r="C24" i="2"/>
  <c r="C28" i="2" s="1"/>
</calcChain>
</file>

<file path=xl/sharedStrings.xml><?xml version="1.0" encoding="utf-8"?>
<sst xmlns="http://schemas.openxmlformats.org/spreadsheetml/2006/main" count="29" uniqueCount="28">
  <si>
    <t>Summarized Profit and Loss</t>
  </si>
  <si>
    <t>ICSAtlanta</t>
  </si>
  <si>
    <t>Initial Budget</t>
  </si>
  <si>
    <t>FY22</t>
  </si>
  <si>
    <t>Student Count</t>
  </si>
  <si>
    <t>Revenue:</t>
  </si>
  <si>
    <t>QBE Allotment</t>
  </si>
  <si>
    <t>QBE Forward Funding</t>
  </si>
  <si>
    <t>QBE True up</t>
  </si>
  <si>
    <t xml:space="preserve">Aftercare </t>
  </si>
  <si>
    <t>Grants</t>
  </si>
  <si>
    <t>Upper Campus Donation for Space</t>
  </si>
  <si>
    <t>Donations, Club fees, Miscellaneous</t>
  </si>
  <si>
    <t>Total Revenue</t>
  </si>
  <si>
    <t>Expenses:</t>
  </si>
  <si>
    <t>Salaries, payroll taxes and benefits</t>
  </si>
  <si>
    <t>Student Expenses</t>
  </si>
  <si>
    <t>Contracted Services</t>
  </si>
  <si>
    <t>Facility Expenses</t>
  </si>
  <si>
    <t>Other Expenses</t>
  </si>
  <si>
    <t>Total Expenses</t>
  </si>
  <si>
    <t>Operating Net Income</t>
  </si>
  <si>
    <t>Other Uses -  Net</t>
  </si>
  <si>
    <t>Net Income - QBO</t>
  </si>
  <si>
    <t>Adjustments for non-cash items</t>
  </si>
  <si>
    <t>Change in fund balance</t>
  </si>
  <si>
    <t>Fund Balance</t>
  </si>
  <si>
    <t>Adjusted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</si>
</sst>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0"/>
      <color rgb="FF000000"/>
      <name val="Calibri"/>
      <scheme val="minor"/>
    </font>
    <font>
      <b/>
      <sz val="14"/>
      <color theme="1"/>
      <name val="Calibri"/>
    </font>
    <font>
      <sz val="10"/>
      <color rgb="FF000000"/>
      <name val="Calibri"/>
    </font>
    <font>
      <b/>
      <sz val="10"/>
      <color theme="1"/>
      <name val="Calibri"/>
    </font>
    <font>
      <sz val="11"/>
      <color theme="1"/>
      <name val="Calibri"/>
    </font>
    <font>
      <sz val="11"/>
      <color rgb="FF000000"/>
      <name val="Calibri"/>
    </font>
    <font>
      <b/>
      <sz val="11"/>
      <color theme="1"/>
      <name val="Calibri"/>
    </font>
    <font>
      <b/>
      <sz val="11"/>
      <color rgb="FF000000"/>
      <name val="Calibri"/>
    </font>
    <font>
      <b/>
      <sz val="11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EFEFEF"/>
        <bgColor rgb="FFEFEFEF"/>
      </patternFill>
    </fill>
    <fill>
      <patternFill patternType="solid">
        <fgColor rgb="FFF2F2F2"/>
        <bgColor rgb="FFF2F2F2"/>
      </patternFill>
    </fill>
    <fill>
      <patternFill patternType="solid">
        <fgColor rgb="FFEAF1DD"/>
        <bgColor rgb="FFEAF1DD"/>
      </patternFill>
    </fill>
    <fill>
      <patternFill patternType="solid">
        <fgColor rgb="FFD8D8D8"/>
        <bgColor rgb="FFD8D8D8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medium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0" xfId="0" applyFont="1" applyFill="1"/>
    <xf numFmtId="0" fontId="3" fillId="0" borderId="0" xfId="0" applyFont="1"/>
    <xf numFmtId="0" fontId="3" fillId="4" borderId="1" xfId="0" applyFont="1" applyFill="1" applyBorder="1" applyAlignment="1">
      <alignment horizontal="center"/>
    </xf>
    <xf numFmtId="0" fontId="4" fillId="0" borderId="0" xfId="0" applyFont="1"/>
    <xf numFmtId="164" fontId="5" fillId="4" borderId="1" xfId="0" applyNumberFormat="1" applyFont="1" applyFill="1" applyBorder="1" applyAlignment="1">
      <alignment horizontal="center"/>
    </xf>
    <xf numFmtId="0" fontId="5" fillId="0" borderId="0" xfId="0" applyFont="1"/>
    <xf numFmtId="0" fontId="5" fillId="4" borderId="1" xfId="0" applyFont="1" applyFill="1" applyBorder="1"/>
    <xf numFmtId="0" fontId="4" fillId="0" borderId="0" xfId="0" applyFont="1" applyAlignment="1">
      <alignment horizontal="left"/>
    </xf>
    <xf numFmtId="164" fontId="4" fillId="4" borderId="1" xfId="0" applyNumberFormat="1" applyFont="1" applyFill="1" applyBorder="1"/>
    <xf numFmtId="164" fontId="5" fillId="4" borderId="1" xfId="0" applyNumberFormat="1" applyFont="1" applyFill="1" applyBorder="1"/>
    <xf numFmtId="0" fontId="4" fillId="3" borderId="2" xfId="0" applyFont="1" applyFill="1" applyBorder="1"/>
    <xf numFmtId="164" fontId="4" fillId="4" borderId="3" xfId="0" applyNumberFormat="1" applyFont="1" applyFill="1" applyBorder="1"/>
    <xf numFmtId="43" fontId="5" fillId="4" borderId="1" xfId="0" applyNumberFormat="1" applyFont="1" applyFill="1" applyBorder="1"/>
    <xf numFmtId="0" fontId="6" fillId="5" borderId="2" xfId="0" applyFont="1" applyFill="1" applyBorder="1"/>
    <xf numFmtId="6" fontId="7" fillId="4" borderId="5" xfId="0" applyNumberFormat="1" applyFont="1" applyFill="1" applyBorder="1"/>
    <xf numFmtId="0" fontId="4" fillId="0" borderId="2" xfId="0" applyFont="1" applyBorder="1" applyAlignment="1">
      <alignment horizontal="left"/>
    </xf>
    <xf numFmtId="164" fontId="5" fillId="4" borderId="3" xfId="0" applyNumberFormat="1" applyFont="1" applyFill="1" applyBorder="1"/>
    <xf numFmtId="0" fontId="8" fillId="6" borderId="4" xfId="0" applyFont="1" applyFill="1" applyBorder="1" applyAlignment="1">
      <alignment horizontal="left"/>
    </xf>
    <xf numFmtId="6" fontId="5" fillId="4" borderId="5" xfId="0" applyNumberFormat="1" applyFont="1" applyFill="1" applyBorder="1"/>
    <xf numFmtId="38" fontId="6" fillId="4" borderId="3" xfId="0" applyNumberFormat="1" applyFont="1" applyFill="1" applyBorder="1"/>
    <xf numFmtId="0" fontId="2" fillId="4" borderId="7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1" fillId="2" borderId="6" xfId="0" applyFont="1" applyFill="1" applyBorder="1" applyAlignment="1">
      <alignment horizontal="left"/>
    </xf>
    <xf numFmtId="0" fontId="8" fillId="3" borderId="2" xfId="0" applyFont="1" applyFill="1" applyBorder="1"/>
    <xf numFmtId="3" fontId="8" fillId="4" borderId="3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smarsh/AppData/Local/Temp/FY23%205%20year%20projection%20budget%20850%20student_KDv05.16.2022_Annie'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comparison"/>
      <sheetName val="Profit and Loss "/>
      <sheetName val="Assumptions "/>
      <sheetName val="Staff allotment"/>
      <sheetName val="Balance Sheet"/>
      <sheetName val="budgetTemplate"/>
      <sheetName val="GA Power "/>
      <sheetName val="Profit and Loss 15"/>
      <sheetName val="Profit and Loss (30)"/>
      <sheetName val="Assumptions 15"/>
      <sheetName val="Assumptions (30)"/>
      <sheetName val="Staff15"/>
      <sheetName val="Staff30"/>
      <sheetName val="Profit and Loss #1"/>
      <sheetName val="Assumptions #1"/>
      <sheetName val="Staff #1"/>
      <sheetName val="Profit and Loss #2"/>
      <sheetName val="Assumptions #2"/>
      <sheetName val="Staff #2"/>
      <sheetName val="Student Count"/>
      <sheetName val="Bldg LC"/>
      <sheetName val="Bldg UC"/>
      <sheetName val="Notes"/>
    </sheetNames>
    <sheetDataSet>
      <sheetData sheetId="0" refreshError="1"/>
      <sheetData sheetId="1" refreshError="1"/>
      <sheetData sheetId="2">
        <row r="7">
          <cell r="E7">
            <v>537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6BDC26-2951-4F5A-B9BD-B36866398738}">
  <dimension ref="A1:C33"/>
  <sheetViews>
    <sheetView tabSelected="1" workbookViewId="0">
      <selection activeCell="E32" sqref="E32"/>
    </sheetView>
  </sheetViews>
  <sheetFormatPr defaultRowHeight="12.75" x14ac:dyDescent="0.2"/>
  <cols>
    <col min="1" max="1" width="33.85546875" bestFit="1" customWidth="1"/>
    <col min="2" max="3" width="12.5703125" bestFit="1" customWidth="1"/>
  </cols>
  <sheetData>
    <row r="1" spans="1:3" ht="18.75" x14ac:dyDescent="0.3">
      <c r="A1" s="22" t="s">
        <v>0</v>
      </c>
      <c r="B1" s="22"/>
      <c r="C1" s="23"/>
    </row>
    <row r="2" spans="1:3" ht="18.75" x14ac:dyDescent="0.3">
      <c r="A2" s="1" t="s">
        <v>1</v>
      </c>
      <c r="B2" s="21" t="s">
        <v>27</v>
      </c>
      <c r="C2" s="21" t="s">
        <v>2</v>
      </c>
    </row>
    <row r="3" spans="1:3" x14ac:dyDescent="0.2">
      <c r="A3" s="2"/>
      <c r="B3" s="3" t="s">
        <v>3</v>
      </c>
      <c r="C3" s="3" t="s">
        <v>3</v>
      </c>
    </row>
    <row r="4" spans="1:3" ht="15" x14ac:dyDescent="0.25">
      <c r="A4" s="4" t="s">
        <v>4</v>
      </c>
      <c r="B4" s="5">
        <v>824</v>
      </c>
      <c r="C4" s="5">
        <v>850</v>
      </c>
    </row>
    <row r="5" spans="1:3" ht="15" x14ac:dyDescent="0.25">
      <c r="A5" s="4"/>
      <c r="B5" s="7"/>
      <c r="C5" s="7"/>
    </row>
    <row r="6" spans="1:3" ht="15" x14ac:dyDescent="0.25">
      <c r="A6" s="4" t="s">
        <v>5</v>
      </c>
      <c r="B6" s="7"/>
      <c r="C6" s="7"/>
    </row>
    <row r="7" spans="1:3" ht="15" x14ac:dyDescent="0.25">
      <c r="A7" s="8" t="s">
        <v>6</v>
      </c>
      <c r="B7" s="9">
        <v>8852257.25</v>
      </c>
      <c r="C7" s="9">
        <v>8852257</v>
      </c>
    </row>
    <row r="8" spans="1:3" ht="15" x14ac:dyDescent="0.25">
      <c r="A8" s="8" t="s">
        <v>7</v>
      </c>
      <c r="B8" s="9">
        <v>0</v>
      </c>
      <c r="C8" s="9"/>
    </row>
    <row r="9" spans="1:3" ht="15" x14ac:dyDescent="0.25">
      <c r="A9" s="8" t="s">
        <v>8</v>
      </c>
      <c r="B9" s="9">
        <v>275513.75</v>
      </c>
      <c r="C9" s="9">
        <v>0</v>
      </c>
    </row>
    <row r="10" spans="1:3" ht="15" x14ac:dyDescent="0.25">
      <c r="A10" s="8" t="s">
        <v>9</v>
      </c>
      <c r="B10" s="9">
        <v>330000</v>
      </c>
      <c r="C10" s="9">
        <v>100000</v>
      </c>
    </row>
    <row r="11" spans="1:3" ht="15" x14ac:dyDescent="0.25">
      <c r="A11" s="8" t="s">
        <v>10</v>
      </c>
      <c r="B11" s="9">
        <v>402717.01</v>
      </c>
      <c r="C11" s="9">
        <v>388224</v>
      </c>
    </row>
    <row r="12" spans="1:3" ht="15" x14ac:dyDescent="0.25">
      <c r="A12" s="8" t="s">
        <v>11</v>
      </c>
      <c r="B12" s="9">
        <v>0</v>
      </c>
      <c r="C12" s="9"/>
    </row>
    <row r="13" spans="1:3" ht="15" x14ac:dyDescent="0.25">
      <c r="A13" s="8" t="s">
        <v>12</v>
      </c>
      <c r="B13" s="10">
        <v>220000</v>
      </c>
      <c r="C13" s="10">
        <f>97000+33000</f>
        <v>130000</v>
      </c>
    </row>
    <row r="14" spans="1:3" ht="15" x14ac:dyDescent="0.25">
      <c r="A14" s="24" t="s">
        <v>13</v>
      </c>
      <c r="B14" s="25">
        <v>10080488.01</v>
      </c>
      <c r="C14" s="25">
        <f t="shared" ref="C14" si="0">SUM(C7:C13)</f>
        <v>9470481</v>
      </c>
    </row>
    <row r="15" spans="1:3" ht="15" x14ac:dyDescent="0.25">
      <c r="A15" s="6"/>
      <c r="B15" s="7"/>
      <c r="C15" s="7"/>
    </row>
    <row r="16" spans="1:3" ht="15" x14ac:dyDescent="0.25">
      <c r="A16" s="4" t="s">
        <v>14</v>
      </c>
      <c r="B16" s="7"/>
      <c r="C16" s="7"/>
    </row>
    <row r="17" spans="1:3" ht="15" x14ac:dyDescent="0.25">
      <c r="A17" s="8" t="s">
        <v>15</v>
      </c>
      <c r="B17" s="10">
        <v>-5882256.3460799977</v>
      </c>
      <c r="C17" s="10">
        <v>-6205419.2300000004</v>
      </c>
    </row>
    <row r="18" spans="1:3" ht="15" x14ac:dyDescent="0.25">
      <c r="A18" s="8" t="s">
        <v>16</v>
      </c>
      <c r="B18" s="10">
        <v>-191500</v>
      </c>
      <c r="C18" s="10">
        <v>-342900</v>
      </c>
    </row>
    <row r="19" spans="1:3" ht="15" x14ac:dyDescent="0.25">
      <c r="A19" s="8" t="s">
        <v>17</v>
      </c>
      <c r="B19" s="10">
        <v>-787419</v>
      </c>
      <c r="C19" s="10">
        <v>-690919.04</v>
      </c>
    </row>
    <row r="20" spans="1:3" ht="15" x14ac:dyDescent="0.25">
      <c r="A20" s="8" t="s">
        <v>18</v>
      </c>
      <c r="B20" s="10">
        <v>-1416794.77</v>
      </c>
      <c r="C20" s="10">
        <f>-1636305.17+C26</f>
        <v>-1636305.17</v>
      </c>
    </row>
    <row r="21" spans="1:3" ht="15" x14ac:dyDescent="0.25">
      <c r="A21" s="8" t="s">
        <v>19</v>
      </c>
      <c r="B21" s="10">
        <v>-546457</v>
      </c>
      <c r="C21" s="10">
        <v>-551758.62</v>
      </c>
    </row>
    <row r="22" spans="1:3" ht="15" x14ac:dyDescent="0.25">
      <c r="A22" s="11" t="s">
        <v>20</v>
      </c>
      <c r="B22" s="12">
        <v>-8824427.1160799973</v>
      </c>
      <c r="C22" s="12">
        <f t="shared" ref="C22" si="1">SUM(C17:C21)</f>
        <v>-9427302.0600000005</v>
      </c>
    </row>
    <row r="23" spans="1:3" ht="15" x14ac:dyDescent="0.25">
      <c r="A23" s="6"/>
      <c r="B23" s="13"/>
      <c r="C23" s="13"/>
    </row>
    <row r="24" spans="1:3" ht="15.75" thickBot="1" x14ac:dyDescent="0.3">
      <c r="A24" s="14" t="s">
        <v>21</v>
      </c>
      <c r="B24" s="15">
        <v>1256060.8939200025</v>
      </c>
      <c r="C24" s="15">
        <f t="shared" ref="C24" si="2">C14+C22</f>
        <v>43178.939999999478</v>
      </c>
    </row>
    <row r="25" spans="1:3" ht="15" x14ac:dyDescent="0.25">
      <c r="A25" s="8"/>
      <c r="B25" s="10"/>
      <c r="C25" s="10"/>
    </row>
    <row r="26" spans="1:3" ht="15" x14ac:dyDescent="0.25">
      <c r="A26" s="16" t="s">
        <v>22</v>
      </c>
      <c r="B26" s="17">
        <v>-631615.19999999995</v>
      </c>
      <c r="C26" s="17">
        <v>0</v>
      </c>
    </row>
    <row r="27" spans="1:3" ht="15" x14ac:dyDescent="0.25">
      <c r="A27" s="8"/>
      <c r="B27" s="10"/>
      <c r="C27" s="10"/>
    </row>
    <row r="28" spans="1:3" ht="15.75" thickBot="1" x14ac:dyDescent="0.3">
      <c r="A28" s="18" t="s">
        <v>23</v>
      </c>
      <c r="B28" s="19">
        <v>624445.69392000255</v>
      </c>
      <c r="C28" s="19">
        <f t="shared" ref="C28" si="3">+C24+C26</f>
        <v>43178.939999999478</v>
      </c>
    </row>
    <row r="29" spans="1:3" ht="15" x14ac:dyDescent="0.25">
      <c r="A29" s="8"/>
      <c r="B29" s="10"/>
      <c r="C29" s="10"/>
    </row>
    <row r="30" spans="1:3" ht="15" x14ac:dyDescent="0.25">
      <c r="A30" s="8" t="s">
        <v>24</v>
      </c>
      <c r="B30" s="10">
        <v>-434860.15199999948</v>
      </c>
      <c r="C30" s="10">
        <v>-479051</v>
      </c>
    </row>
    <row r="31" spans="1:3" ht="15" x14ac:dyDescent="0.25">
      <c r="A31" s="8" t="s">
        <v>25</v>
      </c>
      <c r="B31" s="10">
        <v>189585.54192000307</v>
      </c>
      <c r="C31" s="10">
        <f>+C14+C22+C26+C30</f>
        <v>-435872.06000000052</v>
      </c>
    </row>
    <row r="32" spans="1:3" ht="15" x14ac:dyDescent="0.25">
      <c r="A32" s="8"/>
      <c r="B32" s="10"/>
      <c r="C32" s="10"/>
    </row>
    <row r="33" spans="1:3" ht="15" x14ac:dyDescent="0.25">
      <c r="A33" s="14" t="s">
        <v>26</v>
      </c>
      <c r="B33" s="20">
        <v>3927274.871920004</v>
      </c>
      <c r="C33" s="20">
        <v>2429979.1</v>
      </c>
    </row>
  </sheetData>
  <mergeCells count="1">
    <mergeCell ref="A1:C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tsmarsh</dc:creator>
  <cp:lastModifiedBy>tsmarsh</cp:lastModifiedBy>
  <dcterms:created xsi:type="dcterms:W3CDTF">2022-06-06T14:48:54Z</dcterms:created>
  <dcterms:modified xsi:type="dcterms:W3CDTF">2022-06-06T14:52:52Z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